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lio.orsenigo\Downloads\"/>
    </mc:Choice>
  </mc:AlternateContent>
  <xr:revisionPtr revIDLastSave="0" documentId="13_ncr:1_{D3BC8DE6-E1E3-4B4E-A5AB-0EDCAFB60C1F}" xr6:coauthVersionLast="47" xr6:coauthVersionMax="47" xr10:uidLastSave="{00000000-0000-0000-0000-000000000000}"/>
  <bookViews>
    <workbookView xWindow="-110" yWindow="-110" windowWidth="19420" windowHeight="11500" xr2:uid="{456F5638-FDCD-498B-87BB-C10511EAF820}"/>
  </bookViews>
  <sheets>
    <sheet name="ESg Data Table" sheetId="1" r:id="rId1"/>
    <sheet name="Dropdown" sheetId="2" r:id="rId2"/>
  </sheets>
  <definedNames>
    <definedName name="_xlnm._FilterDatabase" localSheetId="0" hidden="1">'ESg Data Table'!$A$5:$G$85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3" i="1" l="1"/>
  <c r="C17" i="1"/>
  <c r="E49" i="1"/>
  <c r="D49" i="1"/>
  <c r="C49" i="1"/>
  <c r="E45" i="1"/>
  <c r="D45" i="1"/>
  <c r="C45" i="1"/>
  <c r="E43" i="1"/>
  <c r="D43" i="1"/>
  <c r="C43" i="1"/>
  <c r="E46" i="1"/>
  <c r="E47" i="1" s="1"/>
  <c r="D46" i="1"/>
  <c r="D47" i="1" s="1"/>
  <c r="C46" i="1"/>
  <c r="C47" i="1" s="1"/>
</calcChain>
</file>

<file path=xl/sharedStrings.xml><?xml version="1.0" encoding="utf-8"?>
<sst xmlns="http://schemas.openxmlformats.org/spreadsheetml/2006/main" count="160" uniqueCount="147">
  <si>
    <t>E,S,G</t>
  </si>
  <si>
    <t>Social</t>
  </si>
  <si>
    <t>Environment</t>
  </si>
  <si>
    <t>Governance</t>
  </si>
  <si>
    <t>Customers</t>
  </si>
  <si>
    <t>KPI</t>
  </si>
  <si>
    <t>Comments</t>
  </si>
  <si>
    <t>Total Scope 3 carbon emissions (tonnes CO2e)</t>
  </si>
  <si>
    <t xml:space="preserve">Scope 3 emissions, category 1: purchased goods and services </t>
  </si>
  <si>
    <t>Scope 3 emissions, category 2: capital goods</t>
  </si>
  <si>
    <t xml:space="preserve">Scope 3 emissions, category 4: upstream transportation and distribution </t>
  </si>
  <si>
    <t>Scope 3 emissions, category 6: business travel</t>
  </si>
  <si>
    <t>Scope 3 emissions, category 7: employee commuting</t>
  </si>
  <si>
    <t>Scope 3 emissions, category 8: upstream leased assets</t>
  </si>
  <si>
    <t xml:space="preserve">Scope 3 emissions, category 9: downstream transportation and distribution </t>
  </si>
  <si>
    <t>Scope 3 emissions, category 11: use of sold products</t>
  </si>
  <si>
    <t xml:space="preserve">Scope 3 emissions, category 12: end-of-life treatment of sold products </t>
  </si>
  <si>
    <t>Scope 3 emissions, category 13: downstream leased assets</t>
  </si>
  <si>
    <t>GHGs</t>
  </si>
  <si>
    <t>Energy</t>
  </si>
  <si>
    <t>% electricity use from renewable sources</t>
  </si>
  <si>
    <t>Total waste generated (tonnes)</t>
  </si>
  <si>
    <t>Total weight of waste recycled (tonnes)</t>
  </si>
  <si>
    <t>% of waste recycled</t>
  </si>
  <si>
    <t>Total weight of waste landfilled (tonnes)</t>
  </si>
  <si>
    <t xml:space="preserve">% of waste sent to landfill </t>
  </si>
  <si>
    <t>Science-based Targets initiative (SBTi) status</t>
  </si>
  <si>
    <t>No. of United Nations Sustainable Development Goals aligned to</t>
  </si>
  <si>
    <t>Fleet</t>
  </si>
  <si>
    <t>Water</t>
  </si>
  <si>
    <t>Rubix Solution</t>
  </si>
  <si>
    <t xml:space="preserve">Signatories of the UN Global Compact </t>
  </si>
  <si>
    <t>People</t>
  </si>
  <si>
    <t>Health &amp; Safety</t>
  </si>
  <si>
    <t>Diversity &amp; Inclusion</t>
  </si>
  <si>
    <t>Learning &amp; Development</t>
  </si>
  <si>
    <t>Corporate governance</t>
  </si>
  <si>
    <t>Supply chain monitoring</t>
  </si>
  <si>
    <t>ISOs coverage</t>
  </si>
  <si>
    <t>% of global company car fleet that is electric</t>
  </si>
  <si>
    <t>Packaging &amp; waste</t>
  </si>
  <si>
    <t>Total weight of waste recovered - recycled &amp; incinerated (tonnes)</t>
  </si>
  <si>
    <t xml:space="preserve">% of waste  recovered - recycled &amp; incinerated </t>
  </si>
  <si>
    <t>Y</t>
  </si>
  <si>
    <t>N</t>
  </si>
  <si>
    <t>ESG Data Table FY2025</t>
  </si>
  <si>
    <t>TBC</t>
  </si>
  <si>
    <t>Lost Time Accident Rate (LTAR)</t>
  </si>
  <si>
    <t>% of warehouse and distribution staff having completed an advanced H&amp;S training</t>
  </si>
  <si>
    <t>Key:</t>
  </si>
  <si>
    <t>Rubix Group highlights</t>
  </si>
  <si>
    <t xml:space="preserve">No. of countries with Rubix operations </t>
  </si>
  <si>
    <t>No. of National Distribution Centres</t>
  </si>
  <si>
    <t>No. of Rubix sites</t>
  </si>
  <si>
    <t>% of operations by FTEs covered by ISO 14001</t>
  </si>
  <si>
    <t>% of operations by FTEs covered by ISO 9001</t>
  </si>
  <si>
    <t>% of operations by FTEs covered by ISO 45001</t>
  </si>
  <si>
    <t>Exclusive brand procurement spend compliant with BSCI</t>
  </si>
  <si>
    <t>Employee Engagement Index </t>
  </si>
  <si>
    <t>Employees NPS </t>
  </si>
  <si>
    <t>Average number of temporary employees across the year</t>
  </si>
  <si>
    <t>Annual total compensation ratio </t>
  </si>
  <si>
    <t>Male | Female
86% | 14%
94% | 6%
84% | 16%
71% | 29%
77% | 23%
70% | 30%</t>
  </si>
  <si>
    <t>Male | Female
83% | 17%
94% | 6%
85% | 15%
71% | 29%
78% | 22%
70% | 30%</t>
  </si>
  <si>
    <t>Male | Female
83% | 17%
- | -
84% | 16%
72% | 28%
79% | 21%
70% | 30%</t>
  </si>
  <si>
    <t xml:space="preserve">eNPS query - DEI 1 - "employees responding to the survey agreed that they can succeed at Rubix, regardless of their gender, age, sexual orientation, ethnicity, education, disability or background" </t>
  </si>
  <si>
    <t xml:space="preserve">eNPS query - DEI 2 - “employees agreed that Rubix has an inclusive culture, with diversity being encouraged at all levels” </t>
  </si>
  <si>
    <t>Career development - Percentage of employees who received regular performance and career development reviews  (at least once a year)</t>
  </si>
  <si>
    <t>Average hours of training per employee</t>
  </si>
  <si>
    <t>2hrs</t>
  </si>
  <si>
    <t>Yes</t>
  </si>
  <si>
    <t>% of digital / webshop sales certified through ISO 27001</t>
  </si>
  <si>
    <t>% of targeted suppliers by spend to set science-based targets</t>
  </si>
  <si>
    <t>CDP Rating - Climate</t>
  </si>
  <si>
    <t>B</t>
  </si>
  <si>
    <t>c. 450</t>
  </si>
  <si>
    <t>c. 400</t>
  </si>
  <si>
    <t>Validated</t>
  </si>
  <si>
    <t>Committed</t>
  </si>
  <si>
    <t>% of operations by FTEs covered by ISO 5001</t>
  </si>
  <si>
    <t>% of selected employees having signed conflict of interest form </t>
  </si>
  <si>
    <t>As part of the annual bonus scheme, executive directors are incentivised to achieve year on year reductions in Scope 1 and 2 carbon emissions against set targets.</t>
  </si>
  <si>
    <t>% of ESG targets in annual incentive for executive directors</t>
  </si>
  <si>
    <t>% of employees part of collective bargaining arrangements</t>
  </si>
  <si>
    <t>Total Scope 1 and 2 location-based emissions (tCO2e)</t>
  </si>
  <si>
    <t>Total Scope 1 and 2 market-based emissions (tCO2e)</t>
  </si>
  <si>
    <t>Scope 1 emissions (tCO2e)</t>
  </si>
  <si>
    <t>Scope 2 emissions location-based (tCO2e)</t>
  </si>
  <si>
    <t>Scope 2 emissions market-based (tCO2e)</t>
  </si>
  <si>
    <t>Scope 1 and 2 location-based emissions per unit of revenue (tCO2e/million euro)</t>
  </si>
  <si>
    <t>Scope 3 emissions, category 3: fuel and energy-related activities (not included in Scope 1 &amp; 2)</t>
  </si>
  <si>
    <t>Scope 3 emissions, category 5: waste</t>
  </si>
  <si>
    <t>Total weight of waste combusted (tonnes)</t>
  </si>
  <si>
    <t>% of waste combusted</t>
  </si>
  <si>
    <t>Total water withdrawal (m3)</t>
  </si>
  <si>
    <t>Total water discharged (m3)</t>
  </si>
  <si>
    <t>Percentage change in packaging intensity, from the FY2024 baseline</t>
  </si>
  <si>
    <t>100% of our strategic suppliers to set or commit to set SBTi-approved targets by FY2030</t>
  </si>
  <si>
    <t>35% absolute reduction in Scope 3 emissions by FY2034, from a FY2023 baseline.</t>
  </si>
  <si>
    <t>58.8% absolute reduction in market-based Scope 1 and 2 GHG emissions by FY2034 from a FY2024 baseline.</t>
  </si>
  <si>
    <t>SBTi  Scope 1 and 2 market-based GHG emissions reduction target progress</t>
  </si>
  <si>
    <t>This target is aligned with the 1.5°C climate change pathway set out by the Paris Climate Agreement. The target boundary includes land-related emissions and removals from bioenergy feedstocks.</t>
  </si>
  <si>
    <t>‘Lower emissions’ is defined as electric, plug-in hybrid and mild hybrid vehicles.</t>
  </si>
  <si>
    <t>Engage with 100% of strategic Group suppliers by FY2027 to map the environmental and social benefits they attribute to their products</t>
  </si>
  <si>
    <t>Assess the feasibility of Product Carbon Footprint (PCF) reporting across our exclusive brand portfolio by FY2027</t>
  </si>
  <si>
    <t>Number of PCFs conducted</t>
  </si>
  <si>
    <t>Number of markets with circularity services available</t>
  </si>
  <si>
    <t xml:space="preserve">Gender data (M / F) % across: 
- Directors Rubix Limited 
- ManCom 
- Senior Leadership Team  (SLT)
- Other Employees 
   -of which are managers 
   - of which, are non-managers </t>
  </si>
  <si>
    <t>Targets</t>
  </si>
  <si>
    <t>Total energy consumption (MWh)</t>
  </si>
  <si>
    <t>% of FTEs working in warehousing &amp; technical centres</t>
  </si>
  <si>
    <t>c. 30%</t>
  </si>
  <si>
    <t>In 2025, the ratio of the CEO total remuneration to entire workforce median was 40:1.</t>
  </si>
  <si>
    <t>In 2024, the ratio of the CEO total remuneration to entire workforce median was 39:1.</t>
  </si>
  <si>
    <t>In 2023, the ratio of the CEO total remuneration to entire workforce median was 39:1.</t>
  </si>
  <si>
    <t>KPI not available</t>
  </si>
  <si>
    <t>Launch circularity services, such as PPE recycling, in every market where infrastructure is available by FY2030</t>
  </si>
  <si>
    <t>2hrs55mins</t>
  </si>
  <si>
    <t>4hrs53min</t>
  </si>
  <si>
    <t>EcoVadis Medal</t>
  </si>
  <si>
    <t>Gold</t>
  </si>
  <si>
    <t>EUR 3,041.4m</t>
  </si>
  <si>
    <t>EUR 3,054.0m</t>
  </si>
  <si>
    <t>EUR 3,152.1m</t>
  </si>
  <si>
    <t>Customer Satisfaction Survey - number of respondents</t>
  </si>
  <si>
    <t>c.6,000</t>
  </si>
  <si>
    <t>Customer Satisfaction Survey - % of our customers rated our knowledge and expertise on sustainable solutions as excellent or satisfactory</t>
  </si>
  <si>
    <t>Customer Satisfaction Survey - % rated the capability of our technical services to improve operational efficiency positively.</t>
  </si>
  <si>
    <t>Customer Satisfaction Survey - % of customers rated our services positively for supporting energy management</t>
  </si>
  <si>
    <t>Perimeter: Rubix Group International Limited, unless otherwise indicated. See page 45 of the FY 2025 ESG Report (available at https://rubix.com/sustainability/) for details on the basis for reporting</t>
  </si>
  <si>
    <t>% of global company car fleet that is lower emissions vehicle (electric or hybrid)</t>
  </si>
  <si>
    <t>Rubix Group International Limited</t>
  </si>
  <si>
    <t>Number of strategic Group suppliers engaged for our Eco-selection range</t>
  </si>
  <si>
    <t>c.20</t>
  </si>
  <si>
    <t>Source 90% of Exclusive Brand procurement spend from suppliers compliant with amfori BSCI requirements, over a three-year procurement cycle, by FY2029.</t>
  </si>
  <si>
    <t>Decrease our packaging intensity by 45% by FY2030, from a FY2024 baseline.</t>
  </si>
  <si>
    <t>Achieve 75% of waste sent to recycling or energy recovery by FY2030.</t>
  </si>
  <si>
    <t>100% of electricity for Rubix operations to be sourced from renewable sources by FY2034.</t>
  </si>
  <si>
    <t>Rubix Limited revenue</t>
  </si>
  <si>
    <t>Achieve a lost time accident rate (LTAR) of ≤ 0.5 by FY2030</t>
  </si>
  <si>
    <t>Maintain an employee engagement score within the top quartile of external benchmark organisations by FY2028.</t>
  </si>
  <si>
    <t>Number of sites using the SafetyCulture app</t>
  </si>
  <si>
    <t>SLT is defined as the Group Executive Board and regional management teams, plus direct reports or those at equivalent levels.</t>
  </si>
  <si>
    <t>Targeted is defined as Rubix Group strategic suppliers that have set, or have committed to set, science-based targets.</t>
  </si>
  <si>
    <t>SBTi  Scope 3 GHG emissions reduction target progress</t>
  </si>
  <si>
    <t>80% of our fleet of company cars to be lower emissions vehicles by FY2030.</t>
  </si>
  <si>
    <t>Maintain 100% completion of annual conflict of interest declarations among employees in defined roles, including senior leadership.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</si>
</sst>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%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D70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sz val="11"/>
      <color rgb="FF000000"/>
      <name val="Aptos"/>
    </font>
  </fonts>
  <fills count="9">
    <fill>
      <patternFill patternType="none"/>
    </fill>
    <fill>
      <patternFill patternType="gray125"/>
    </fill>
    <fill>
      <patternFill patternType="solid">
        <fgColor rgb="FF051E50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575656"/>
        <bgColor indexed="64"/>
      </patternFill>
    </fill>
    <fill>
      <patternFill patternType="solid">
        <fgColor rgb="FFFD8374"/>
        <bgColor indexed="64"/>
      </patternFill>
    </fill>
    <fill>
      <patternFill patternType="solid">
        <fgColor rgb="FF00C66A"/>
        <bgColor indexed="64"/>
      </patternFill>
    </fill>
    <fill>
      <patternFill patternType="solid">
        <fgColor rgb="FFBF7AF7"/>
        <bgColor indexed="64"/>
      </patternFill>
    </fill>
    <fill>
      <patternFill patternType="solid">
        <fgColor rgb="FF80A2F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7" borderId="0" xfId="0" applyFill="1" applyAlignment="1">
      <alignment vertical="center"/>
    </xf>
    <xf numFmtId="0" fontId="0" fillId="7" borderId="0" xfId="0" applyFill="1" applyAlignment="1">
      <alignment vertical="center" wrapText="1"/>
    </xf>
    <xf numFmtId="165" fontId="0" fillId="0" borderId="0" xfId="1" applyNumberFormat="1" applyFont="1" applyAlignment="1">
      <alignment vertical="center" wrapText="1"/>
    </xf>
    <xf numFmtId="0" fontId="0" fillId="8" borderId="0" xfId="0" applyFill="1" applyAlignment="1">
      <alignment vertical="center"/>
    </xf>
    <xf numFmtId="0" fontId="0" fillId="8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vertical="top"/>
    </xf>
    <xf numFmtId="0" fontId="1" fillId="5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6" borderId="0" xfId="0" applyFont="1" applyFill="1" applyAlignment="1">
      <alignment vertical="top"/>
    </xf>
    <xf numFmtId="0" fontId="0" fillId="0" borderId="0" xfId="0" applyAlignment="1">
      <alignment vertical="top"/>
    </xf>
    <xf numFmtId="0" fontId="1" fillId="7" borderId="0" xfId="0" applyFont="1" applyFill="1" applyAlignment="1">
      <alignment vertical="top"/>
    </xf>
    <xf numFmtId="0" fontId="1" fillId="8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5" fillId="0" borderId="0" xfId="0" applyFont="1" applyAlignment="1">
      <alignment vertical="top"/>
    </xf>
    <xf numFmtId="165" fontId="0" fillId="1" borderId="0" xfId="1" applyNumberFormat="1" applyFont="1" applyFill="1" applyAlignment="1">
      <alignment vertical="top"/>
    </xf>
    <xf numFmtId="0" fontId="3" fillId="3" borderId="0" xfId="0" applyFont="1" applyFill="1" applyAlignment="1">
      <alignment horizontal="center" vertical="center" wrapText="1"/>
    </xf>
    <xf numFmtId="166" fontId="0" fillId="0" borderId="0" xfId="2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5" fontId="0" fillId="1" borderId="0" xfId="1" applyNumberFormat="1" applyFont="1" applyFill="1" applyAlignment="1">
      <alignment horizontal="right" vertical="center"/>
    </xf>
    <xf numFmtId="0" fontId="0" fillId="6" borderId="0" xfId="0" applyFill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9" fontId="0" fillId="0" borderId="0" xfId="2" applyFont="1" applyAlignment="1">
      <alignment horizontal="right" vertical="center"/>
    </xf>
    <xf numFmtId="43" fontId="0" fillId="1" borderId="0" xfId="1" applyFont="1" applyFill="1" applyAlignment="1">
      <alignment horizontal="right" vertical="center"/>
    </xf>
    <xf numFmtId="0" fontId="0" fillId="7" borderId="0" xfId="0" applyFill="1" applyAlignment="1">
      <alignment horizontal="right" vertical="center"/>
    </xf>
    <xf numFmtId="0" fontId="0" fillId="8" borderId="0" xfId="0" applyFill="1" applyAlignment="1">
      <alignment horizontal="right" vertical="center"/>
    </xf>
    <xf numFmtId="165" fontId="0" fillId="1" borderId="0" xfId="1" applyNumberFormat="1" applyFont="1" applyFill="1" applyAlignment="1">
      <alignment horizontal="right" vertical="top"/>
    </xf>
    <xf numFmtId="9" fontId="7" fillId="0" borderId="0" xfId="0" applyNumberFormat="1" applyFont="1" applyAlignment="1">
      <alignment horizontal="right" vertical="center" wrapText="1"/>
    </xf>
    <xf numFmtId="9" fontId="6" fillId="0" borderId="0" xfId="0" applyNumberFormat="1" applyFont="1" applyAlignment="1">
      <alignment horizontal="right" vertical="center" wrapText="1"/>
    </xf>
    <xf numFmtId="0" fontId="0" fillId="4" borderId="0" xfId="0" applyFill="1" applyAlignment="1">
      <alignment horizontal="right" vertical="center"/>
    </xf>
    <xf numFmtId="166" fontId="0" fillId="1" borderId="0" xfId="1" applyNumberFormat="1" applyFont="1" applyFill="1" applyAlignment="1">
      <alignment horizontal="right" vertical="top"/>
    </xf>
    <xf numFmtId="9" fontId="6" fillId="0" borderId="0" xfId="2" applyFont="1" applyAlignment="1">
      <alignment horizontal="right" vertical="center" wrapText="1"/>
    </xf>
    <xf numFmtId="165" fontId="0" fillId="0" borderId="0" xfId="1" applyNumberFormat="1" applyFont="1" applyFill="1" applyAlignment="1">
      <alignment horizontal="right" vertical="center"/>
    </xf>
    <xf numFmtId="166" fontId="0" fillId="0" borderId="0" xfId="2" applyNumberFormat="1" applyFont="1" applyFill="1" applyAlignment="1">
      <alignment horizontal="right" vertical="center"/>
    </xf>
    <xf numFmtId="164" fontId="0" fillId="0" borderId="0" xfId="1" applyNumberFormat="1" applyFont="1" applyFill="1" applyAlignment="1">
      <alignment horizontal="right" vertical="center"/>
    </xf>
    <xf numFmtId="9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9" fontId="0" fillId="0" borderId="0" xfId="2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D8374"/>
      <color rgb="FF051E50"/>
      <color rgb="FFFFD700"/>
      <color rgb="FF80A2FC"/>
      <color rgb="FFBF7AF7"/>
      <color rgb="FF00C66A"/>
      <color rgb="FF5756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1171575</xdr:colOff>
      <xdr:row>3</xdr:row>
      <xdr:rowOff>85825</xdr:rowOff>
    </xdr:to>
    <xdr:pic>
      <xdr:nvPicPr>
        <xdr:cNvPr id="2" name="dimg_Sllsas6IFsWqi-gP3Yqj2A4_49" descr="File:Logo Rubix.jpg - Wikimedia Commons">
          <a:extLst>
            <a:ext uri="{FF2B5EF4-FFF2-40B4-BE49-F238E27FC236}">
              <a16:creationId xmlns:a16="http://schemas.microsoft.com/office/drawing/2014/main" id="{1E7EC6BF-44E4-AA60-0087-FD06AB51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171575" cy="622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8DE14-BBD5-4EAF-8D81-E03CB709F03D}">
  <dimension ref="A1:G96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9" sqref="C9"/>
    </sheetView>
  </sheetViews>
  <sheetFormatPr defaultColWidth="8.7265625" defaultRowHeight="14.5" x14ac:dyDescent="0.35"/>
  <cols>
    <col min="1" max="1" width="39.1796875" style="23" customWidth="1"/>
    <col min="2" max="2" width="97.1796875" style="4" bestFit="1" customWidth="1"/>
    <col min="3" max="5" width="25.54296875" style="18" customWidth="1"/>
    <col min="6" max="6" width="53.26953125" style="7" customWidth="1"/>
    <col min="7" max="7" width="61.54296875" style="4" customWidth="1"/>
    <col min="8" max="16384" width="8.7265625" style="4"/>
  </cols>
  <sheetData>
    <row r="1" spans="1:7" x14ac:dyDescent="0.35">
      <c r="A1" s="19"/>
      <c r="B1" s="2" t="s">
        <v>45</v>
      </c>
      <c r="C1" s="33"/>
      <c r="D1" s="33"/>
      <c r="E1" s="33"/>
      <c r="F1" s="3"/>
      <c r="G1" s="1"/>
    </row>
    <row r="2" spans="1:7" x14ac:dyDescent="0.35">
      <c r="A2" s="19"/>
      <c r="B2" s="2" t="s">
        <v>131</v>
      </c>
      <c r="C2" s="33"/>
      <c r="D2" s="33"/>
      <c r="E2" s="33"/>
      <c r="F2" s="3"/>
      <c r="G2" s="1"/>
    </row>
    <row r="3" spans="1:7" x14ac:dyDescent="0.35">
      <c r="A3" s="19"/>
      <c r="B3" s="2" t="s">
        <v>129</v>
      </c>
      <c r="C3" s="33"/>
      <c r="D3" s="33"/>
      <c r="E3" s="33"/>
      <c r="F3" s="3"/>
      <c r="G3" s="1"/>
    </row>
    <row r="4" spans="1:7" x14ac:dyDescent="0.35">
      <c r="A4" s="19"/>
      <c r="B4" s="1"/>
      <c r="C4" s="33"/>
      <c r="D4" s="33"/>
      <c r="E4" s="33"/>
      <c r="F4" s="3"/>
      <c r="G4" s="1"/>
    </row>
    <row r="5" spans="1:7" s="17" customFormat="1" ht="72" customHeight="1" x14ac:dyDescent="0.35">
      <c r="A5" s="29" t="s">
        <v>0</v>
      </c>
      <c r="B5" s="29" t="s">
        <v>5</v>
      </c>
      <c r="C5" s="29">
        <v>2025</v>
      </c>
      <c r="D5" s="29">
        <v>2024</v>
      </c>
      <c r="E5" s="29">
        <v>2023</v>
      </c>
      <c r="F5" s="29" t="s">
        <v>108</v>
      </c>
      <c r="G5" s="29" t="s">
        <v>6</v>
      </c>
    </row>
    <row r="6" spans="1:7" x14ac:dyDescent="0.35">
      <c r="A6" s="20" t="s">
        <v>4</v>
      </c>
      <c r="B6" s="5"/>
      <c r="C6" s="34"/>
      <c r="D6" s="34"/>
      <c r="E6" s="34"/>
      <c r="F6" s="6"/>
      <c r="G6" s="5"/>
    </row>
    <row r="7" spans="1:7" ht="43.5" x14ac:dyDescent="0.35">
      <c r="A7" s="21" t="s">
        <v>30</v>
      </c>
      <c r="B7" s="4" t="s">
        <v>132</v>
      </c>
      <c r="C7" s="18" t="s">
        <v>133</v>
      </c>
      <c r="D7" s="36"/>
      <c r="E7" s="36"/>
      <c r="F7" s="7" t="s">
        <v>103</v>
      </c>
    </row>
    <row r="8" spans="1:7" ht="29" x14ac:dyDescent="0.35">
      <c r="A8" s="21"/>
      <c r="B8" s="7" t="s">
        <v>105</v>
      </c>
      <c r="C8" s="18">
        <v>5</v>
      </c>
      <c r="D8" s="36"/>
      <c r="E8" s="36"/>
      <c r="F8" s="7" t="s">
        <v>104</v>
      </c>
    </row>
    <row r="9" spans="1:7" ht="29" x14ac:dyDescent="0.35">
      <c r="A9" s="21"/>
      <c r="B9" s="7" t="s">
        <v>106</v>
      </c>
      <c r="C9" s="18">
        <v>3</v>
      </c>
      <c r="D9" s="36"/>
      <c r="E9" s="36"/>
      <c r="F9" s="7" t="s">
        <v>116</v>
      </c>
    </row>
    <row r="10" spans="1:7" x14ac:dyDescent="0.35">
      <c r="A10" s="21"/>
      <c r="B10" s="7" t="s">
        <v>124</v>
      </c>
      <c r="C10" s="18" t="s">
        <v>125</v>
      </c>
      <c r="D10" s="18" t="s">
        <v>125</v>
      </c>
      <c r="E10" s="36"/>
    </row>
    <row r="11" spans="1:7" ht="29" x14ac:dyDescent="0.35">
      <c r="A11" s="21"/>
      <c r="B11" s="7" t="s">
        <v>126</v>
      </c>
      <c r="C11" s="35">
        <v>0.92300000000000004</v>
      </c>
      <c r="D11" s="35">
        <v>0.91</v>
      </c>
      <c r="E11" s="36"/>
    </row>
    <row r="12" spans="1:7" ht="29" x14ac:dyDescent="0.35">
      <c r="A12" s="21"/>
      <c r="B12" s="7" t="s">
        <v>127</v>
      </c>
      <c r="C12" s="35">
        <v>0.91300000000000003</v>
      </c>
      <c r="D12" s="36"/>
      <c r="E12" s="36"/>
    </row>
    <row r="13" spans="1:7" x14ac:dyDescent="0.35">
      <c r="A13" s="21"/>
      <c r="B13" s="7" t="s">
        <v>128</v>
      </c>
      <c r="C13" s="35">
        <v>0.88200000000000001</v>
      </c>
      <c r="D13" s="36"/>
      <c r="E13" s="36"/>
    </row>
    <row r="14" spans="1:7" x14ac:dyDescent="0.35">
      <c r="A14" s="22" t="s">
        <v>2</v>
      </c>
      <c r="B14" s="8"/>
      <c r="C14" s="37"/>
      <c r="D14" s="37"/>
      <c r="E14" s="37"/>
      <c r="F14" s="9"/>
      <c r="G14" s="8"/>
    </row>
    <row r="15" spans="1:7" x14ac:dyDescent="0.35">
      <c r="A15" s="21" t="s">
        <v>18</v>
      </c>
      <c r="B15" s="4" t="s">
        <v>84</v>
      </c>
      <c r="C15" s="49">
        <v>21866.876294740432</v>
      </c>
      <c r="D15" s="49">
        <v>22320.394638269136</v>
      </c>
      <c r="E15" s="49">
        <v>22221.872695478847</v>
      </c>
    </row>
    <row r="16" spans="1:7" x14ac:dyDescent="0.35">
      <c r="A16" s="21"/>
      <c r="B16" s="4" t="s">
        <v>85</v>
      </c>
      <c r="C16" s="49">
        <v>21713.420349047432</v>
      </c>
      <c r="D16" s="49">
        <v>22462.059950101233</v>
      </c>
      <c r="E16" s="49">
        <v>23320.478273787317</v>
      </c>
      <c r="G16" s="7"/>
    </row>
    <row r="17" spans="1:7" ht="43.5" x14ac:dyDescent="0.35">
      <c r="A17" s="21"/>
      <c r="B17" s="4" t="s">
        <v>100</v>
      </c>
      <c r="C17" s="50">
        <f>+C16/$D$16-1</f>
        <v>-3.332907145279107E-2</v>
      </c>
      <c r="D17" s="40"/>
      <c r="E17" s="40"/>
      <c r="F17" s="7" t="s">
        <v>99</v>
      </c>
      <c r="G17" s="7" t="s">
        <v>101</v>
      </c>
    </row>
    <row r="18" spans="1:7" x14ac:dyDescent="0.35">
      <c r="B18" s="4" t="s">
        <v>86</v>
      </c>
      <c r="C18" s="49">
        <v>17486</v>
      </c>
      <c r="D18" s="49">
        <v>17594.11022152007</v>
      </c>
      <c r="E18" s="49">
        <v>17718.793082047756</v>
      </c>
    </row>
    <row r="19" spans="1:7" x14ac:dyDescent="0.35">
      <c r="B19" s="4" t="s">
        <v>87</v>
      </c>
      <c r="C19" s="49">
        <v>4380.8762947404311</v>
      </c>
      <c r="D19" s="49">
        <v>4726.2844167490639</v>
      </c>
      <c r="E19" s="49">
        <v>4503.0796134310904</v>
      </c>
    </row>
    <row r="20" spans="1:7" x14ac:dyDescent="0.35">
      <c r="B20" s="4" t="s">
        <v>88</v>
      </c>
      <c r="C20" s="49">
        <v>4227.4203490474301</v>
      </c>
      <c r="D20" s="49">
        <v>4867.949728581164</v>
      </c>
      <c r="E20" s="49">
        <v>5601.6851917395597</v>
      </c>
    </row>
    <row r="21" spans="1:7" x14ac:dyDescent="0.35">
      <c r="B21" s="4" t="s">
        <v>89</v>
      </c>
      <c r="C21" s="51">
        <v>7.1886754098628636</v>
      </c>
      <c r="D21" s="51">
        <v>7.308577157259049</v>
      </c>
      <c r="E21" s="51">
        <v>7.0498628519015414</v>
      </c>
    </row>
    <row r="22" spans="1:7" ht="29" x14ac:dyDescent="0.35">
      <c r="B22" s="4" t="s">
        <v>7</v>
      </c>
      <c r="C22" s="40"/>
      <c r="D22" s="49">
        <v>2248562</v>
      </c>
      <c r="E22" s="49">
        <v>2265897.4782257727</v>
      </c>
      <c r="F22" s="7" t="s">
        <v>98</v>
      </c>
    </row>
    <row r="23" spans="1:7" x14ac:dyDescent="0.35">
      <c r="B23" s="4" t="s">
        <v>144</v>
      </c>
      <c r="C23" s="40"/>
      <c r="D23" s="50">
        <f>+(D22/$E$22)-1</f>
        <v>-7.6506013146484531E-3</v>
      </c>
      <c r="E23" s="40"/>
    </row>
    <row r="24" spans="1:7" ht="29" x14ac:dyDescent="0.35">
      <c r="B24" s="4" t="s">
        <v>8</v>
      </c>
      <c r="C24" s="40"/>
      <c r="D24" s="49">
        <v>1124762.6923750341</v>
      </c>
      <c r="E24" s="49">
        <v>1066510.6181334148</v>
      </c>
      <c r="F24" s="7" t="s">
        <v>97</v>
      </c>
    </row>
    <row r="25" spans="1:7" x14ac:dyDescent="0.35">
      <c r="B25" s="4" t="s">
        <v>9</v>
      </c>
      <c r="C25" s="40"/>
      <c r="D25" s="49">
        <v>6548.521566294663</v>
      </c>
      <c r="E25" s="49">
        <v>5742.5652170022904</v>
      </c>
    </row>
    <row r="26" spans="1:7" x14ac:dyDescent="0.35">
      <c r="B26" s="4" t="s">
        <v>90</v>
      </c>
      <c r="C26" s="40"/>
      <c r="D26" s="49">
        <v>5145.5793293123079</v>
      </c>
      <c r="E26" s="49">
        <v>5315.251979730795</v>
      </c>
    </row>
    <row r="27" spans="1:7" x14ac:dyDescent="0.35">
      <c r="B27" s="4" t="s">
        <v>10</v>
      </c>
      <c r="C27" s="40"/>
      <c r="D27" s="49">
        <v>13413.910179360701</v>
      </c>
      <c r="E27" s="49">
        <v>16423.74107862293</v>
      </c>
    </row>
    <row r="28" spans="1:7" x14ac:dyDescent="0.35">
      <c r="B28" s="4" t="s">
        <v>91</v>
      </c>
      <c r="C28" s="40"/>
      <c r="D28" s="49">
        <v>4061.8923258214104</v>
      </c>
      <c r="E28" s="49">
        <v>3221.1624107830444</v>
      </c>
    </row>
    <row r="29" spans="1:7" x14ac:dyDescent="0.35">
      <c r="B29" s="4" t="s">
        <v>11</v>
      </c>
      <c r="C29" s="40"/>
      <c r="D29" s="49">
        <v>1510.3798418577578</v>
      </c>
      <c r="E29" s="49">
        <v>887.50033855683921</v>
      </c>
    </row>
    <row r="30" spans="1:7" x14ac:dyDescent="0.35">
      <c r="B30" s="4" t="s">
        <v>12</v>
      </c>
      <c r="C30" s="40"/>
      <c r="D30" s="49">
        <v>6250.5501048595888</v>
      </c>
      <c r="E30" s="49">
        <v>6591.2635601369884</v>
      </c>
    </row>
    <row r="31" spans="1:7" x14ac:dyDescent="0.35">
      <c r="B31" s="4" t="s">
        <v>13</v>
      </c>
      <c r="C31" s="40"/>
      <c r="D31" s="49">
        <v>378.82235918257084</v>
      </c>
      <c r="E31" s="49">
        <v>79.545323987581014</v>
      </c>
    </row>
    <row r="32" spans="1:7" x14ac:dyDescent="0.35">
      <c r="B32" s="4" t="s">
        <v>14</v>
      </c>
      <c r="C32" s="40"/>
      <c r="D32" s="49">
        <v>312.50405220419299</v>
      </c>
      <c r="E32" s="49">
        <v>0</v>
      </c>
    </row>
    <row r="33" spans="1:7" x14ac:dyDescent="0.35">
      <c r="B33" s="4" t="s">
        <v>15</v>
      </c>
      <c r="C33" s="40"/>
      <c r="D33" s="49">
        <v>870188.067812238</v>
      </c>
      <c r="E33" s="49">
        <v>879699.97189910198</v>
      </c>
    </row>
    <row r="34" spans="1:7" x14ac:dyDescent="0.35">
      <c r="B34" s="4" t="s">
        <v>16</v>
      </c>
      <c r="C34" s="40"/>
      <c r="D34" s="49">
        <v>215882.729426337</v>
      </c>
      <c r="E34" s="49">
        <v>281238.93585857103</v>
      </c>
    </row>
    <row r="35" spans="1:7" x14ac:dyDescent="0.35">
      <c r="B35" s="4" t="s">
        <v>17</v>
      </c>
      <c r="C35" s="40"/>
      <c r="D35" s="49">
        <v>106.30824365652308</v>
      </c>
      <c r="E35" s="49">
        <v>186.92242595989308</v>
      </c>
    </row>
    <row r="36" spans="1:7" x14ac:dyDescent="0.35">
      <c r="A36" s="21" t="s">
        <v>19</v>
      </c>
      <c r="B36" s="4" t="s">
        <v>109</v>
      </c>
      <c r="C36" s="49">
        <v>99406</v>
      </c>
      <c r="D36" s="49">
        <v>98514</v>
      </c>
      <c r="E36" s="49">
        <v>99240</v>
      </c>
    </row>
    <row r="37" spans="1:7" ht="29" x14ac:dyDescent="0.35">
      <c r="A37" s="21"/>
      <c r="B37" s="4" t="s">
        <v>20</v>
      </c>
      <c r="C37" s="50">
        <v>0.378</v>
      </c>
      <c r="D37" s="50">
        <v>0.26</v>
      </c>
      <c r="E37" s="50">
        <v>0.15364570749550491</v>
      </c>
      <c r="F37" s="7" t="s">
        <v>137</v>
      </c>
    </row>
    <row r="38" spans="1:7" ht="29" x14ac:dyDescent="0.35">
      <c r="A38" s="21" t="s">
        <v>28</v>
      </c>
      <c r="B38" s="4" t="s">
        <v>130</v>
      </c>
      <c r="C38" s="50">
        <v>0.36399999999999999</v>
      </c>
      <c r="D38" s="50">
        <v>0.3</v>
      </c>
      <c r="E38" s="40"/>
      <c r="F38" s="7" t="s">
        <v>145</v>
      </c>
      <c r="G38" s="7" t="s">
        <v>102</v>
      </c>
    </row>
    <row r="39" spans="1:7" x14ac:dyDescent="0.35">
      <c r="A39" s="21"/>
      <c r="B39" s="4" t="s">
        <v>39</v>
      </c>
      <c r="C39" s="50">
        <v>9.1999999999999998E-2</v>
      </c>
      <c r="D39" s="50">
        <v>0.08</v>
      </c>
      <c r="E39" s="40"/>
    </row>
    <row r="40" spans="1:7" ht="29" x14ac:dyDescent="0.35">
      <c r="A40" s="21" t="s">
        <v>40</v>
      </c>
      <c r="B40" s="4" t="s">
        <v>96</v>
      </c>
      <c r="C40" s="50">
        <v>-6.6000000000000003E-2</v>
      </c>
      <c r="D40" s="40"/>
      <c r="E40" s="40"/>
      <c r="F40" s="7" t="s">
        <v>135</v>
      </c>
    </row>
    <row r="41" spans="1:7" x14ac:dyDescent="0.35">
      <c r="A41" s="21"/>
      <c r="B41" s="4" t="s">
        <v>21</v>
      </c>
      <c r="C41" s="38">
        <v>10135.796436811692</v>
      </c>
      <c r="D41" s="38">
        <v>6696.5286427203609</v>
      </c>
      <c r="E41" s="38">
        <v>5601.8922376424998</v>
      </c>
    </row>
    <row r="42" spans="1:7" x14ac:dyDescent="0.35">
      <c r="A42" s="21"/>
      <c r="B42" s="4" t="s">
        <v>22</v>
      </c>
      <c r="C42" s="38">
        <v>1795.5339562841532</v>
      </c>
      <c r="D42" s="38">
        <v>1217.5416295762961</v>
      </c>
      <c r="E42" s="38">
        <v>52.334474630130025</v>
      </c>
    </row>
    <row r="43" spans="1:7" x14ac:dyDescent="0.35">
      <c r="A43" s="21"/>
      <c r="B43" s="4" t="s">
        <v>23</v>
      </c>
      <c r="C43" s="30">
        <f>C42/C$41</f>
        <v>0.17714779173771122</v>
      </c>
      <c r="D43" s="30">
        <f>D42/D$41</f>
        <v>0.18181683294968909</v>
      </c>
      <c r="E43" s="30">
        <f>E42/E$41</f>
        <v>9.3422851440202754E-3</v>
      </c>
    </row>
    <row r="44" spans="1:7" x14ac:dyDescent="0.35">
      <c r="A44" s="21"/>
      <c r="B44" s="4" t="s">
        <v>92</v>
      </c>
      <c r="C44" s="38">
        <v>599.30411147541031</v>
      </c>
      <c r="D44" s="38">
        <v>202.30847993284411</v>
      </c>
      <c r="E44" s="38">
        <v>4780.2554591203707</v>
      </c>
    </row>
    <row r="45" spans="1:7" x14ac:dyDescent="0.35">
      <c r="A45" s="21"/>
      <c r="B45" s="4" t="s">
        <v>93</v>
      </c>
      <c r="C45" s="30">
        <f>C44/C$41</f>
        <v>5.9127481023477119E-2</v>
      </c>
      <c r="D45" s="30">
        <f>D44/D$41</f>
        <v>3.0210948198178603E-2</v>
      </c>
      <c r="E45" s="30">
        <f>E44/E$41</f>
        <v>0.85332870686068274</v>
      </c>
    </row>
    <row r="46" spans="1:7" x14ac:dyDescent="0.35">
      <c r="A46" s="21"/>
      <c r="B46" s="4" t="s">
        <v>41</v>
      </c>
      <c r="C46" s="38">
        <f>+C42+C44</f>
        <v>2394.8380677595633</v>
      </c>
      <c r="D46" s="38">
        <f>+D42+D44</f>
        <v>1419.8501095091403</v>
      </c>
      <c r="E46" s="38">
        <f>+E42+E44</f>
        <v>4832.5899337505007</v>
      </c>
    </row>
    <row r="47" spans="1:7" ht="29" x14ac:dyDescent="0.35">
      <c r="A47" s="21"/>
      <c r="B47" s="4" t="s">
        <v>42</v>
      </c>
      <c r="C47" s="30">
        <f>C46/C$41</f>
        <v>0.23627527276118834</v>
      </c>
      <c r="D47" s="30">
        <f>D46/D$41</f>
        <v>0.21202778114786772</v>
      </c>
      <c r="E47" s="30">
        <f>E46/E$41</f>
        <v>0.86267099200470299</v>
      </c>
      <c r="F47" s="7" t="s">
        <v>136</v>
      </c>
    </row>
    <row r="48" spans="1:7" x14ac:dyDescent="0.35">
      <c r="A48" s="21"/>
      <c r="B48" s="4" t="s">
        <v>24</v>
      </c>
      <c r="C48" s="38">
        <v>7740.9583690521276</v>
      </c>
      <c r="D48" s="38">
        <v>5276.6785332112204</v>
      </c>
      <c r="E48" s="38">
        <v>769.30230389199926</v>
      </c>
    </row>
    <row r="49" spans="1:7" x14ac:dyDescent="0.35">
      <c r="A49" s="21"/>
      <c r="B49" s="4" t="s">
        <v>25</v>
      </c>
      <c r="C49" s="30">
        <f>C48/C$41</f>
        <v>0.76372472723881157</v>
      </c>
      <c r="D49" s="30">
        <f>D48/D$41</f>
        <v>0.7879722188521322</v>
      </c>
      <c r="E49" s="30">
        <f>E48/E$41</f>
        <v>0.13732900799529704</v>
      </c>
    </row>
    <row r="50" spans="1:7" x14ac:dyDescent="0.35">
      <c r="A50" s="21" t="s">
        <v>29</v>
      </c>
      <c r="B50" s="4" t="s">
        <v>94</v>
      </c>
      <c r="C50" s="38">
        <v>156212.67948833844</v>
      </c>
      <c r="D50" s="38">
        <v>105132.43957272172</v>
      </c>
      <c r="E50" s="38">
        <v>48097.347872513259</v>
      </c>
    </row>
    <row r="51" spans="1:7" x14ac:dyDescent="0.35">
      <c r="A51" s="21"/>
      <c r="B51" s="4" t="s">
        <v>95</v>
      </c>
      <c r="C51" s="38">
        <v>154800.50855622129</v>
      </c>
      <c r="D51" s="38">
        <v>102884.72857234602</v>
      </c>
      <c r="E51" s="38">
        <v>52003.991515890193</v>
      </c>
    </row>
    <row r="52" spans="1:7" x14ac:dyDescent="0.35">
      <c r="A52" s="24" t="s">
        <v>1</v>
      </c>
      <c r="B52" s="10"/>
      <c r="C52" s="41"/>
      <c r="D52" s="41"/>
      <c r="E52" s="41"/>
      <c r="F52" s="11"/>
      <c r="G52" s="10"/>
    </row>
    <row r="53" spans="1:7" x14ac:dyDescent="0.35">
      <c r="A53" s="21" t="s">
        <v>33</v>
      </c>
      <c r="B53" s="4" t="s">
        <v>47</v>
      </c>
      <c r="C53" s="51">
        <v>0.9</v>
      </c>
      <c r="D53" s="51">
        <v>1</v>
      </c>
      <c r="E53" s="51">
        <v>0.6</v>
      </c>
      <c r="F53" s="7" t="s">
        <v>139</v>
      </c>
    </row>
    <row r="54" spans="1:7" x14ac:dyDescent="0.35">
      <c r="A54" s="21"/>
      <c r="B54" s="4" t="s">
        <v>141</v>
      </c>
      <c r="C54" s="49">
        <v>41</v>
      </c>
      <c r="D54" s="36"/>
      <c r="E54" s="36"/>
      <c r="F54" s="12"/>
    </row>
    <row r="55" spans="1:7" x14ac:dyDescent="0.35">
      <c r="A55" s="21"/>
      <c r="B55" s="4" t="s">
        <v>48</v>
      </c>
      <c r="C55" s="52">
        <v>0.94699999999999995</v>
      </c>
      <c r="D55" s="52">
        <v>0.97199999999999998</v>
      </c>
      <c r="E55" s="52">
        <v>0.95</v>
      </c>
      <c r="G55" s="32"/>
    </row>
    <row r="56" spans="1:7" x14ac:dyDescent="0.35">
      <c r="A56" s="21" t="s">
        <v>32</v>
      </c>
      <c r="B56" s="4" t="s">
        <v>110</v>
      </c>
      <c r="C56" s="18" t="s">
        <v>111</v>
      </c>
      <c r="D56" s="18" t="s">
        <v>111</v>
      </c>
      <c r="E56" s="18" t="s">
        <v>111</v>
      </c>
      <c r="G56" s="32"/>
    </row>
    <row r="57" spans="1:7" x14ac:dyDescent="0.35">
      <c r="A57" s="21"/>
      <c r="B57" s="4" t="s">
        <v>60</v>
      </c>
      <c r="C57" s="18">
        <v>232</v>
      </c>
      <c r="D57" s="18">
        <v>263</v>
      </c>
      <c r="E57" s="18">
        <v>276</v>
      </c>
    </row>
    <row r="58" spans="1:7" ht="29" x14ac:dyDescent="0.35">
      <c r="A58" s="21"/>
      <c r="B58" s="4" t="s">
        <v>58</v>
      </c>
      <c r="C58" s="18">
        <v>75</v>
      </c>
      <c r="D58" s="18">
        <v>76</v>
      </c>
      <c r="E58" s="18">
        <v>75</v>
      </c>
      <c r="F58" s="7" t="s">
        <v>140</v>
      </c>
    </row>
    <row r="59" spans="1:7" x14ac:dyDescent="0.35">
      <c r="A59" s="21"/>
      <c r="B59" s="4" t="s">
        <v>59</v>
      </c>
      <c r="C59" s="18">
        <v>40</v>
      </c>
      <c r="D59" s="18">
        <v>40</v>
      </c>
      <c r="E59" s="18">
        <v>39</v>
      </c>
    </row>
    <row r="60" spans="1:7" x14ac:dyDescent="0.35">
      <c r="A60" s="21" t="s">
        <v>35</v>
      </c>
      <c r="B60" s="4" t="s">
        <v>68</v>
      </c>
      <c r="C60" s="18" t="s">
        <v>69</v>
      </c>
      <c r="D60" s="18" t="s">
        <v>117</v>
      </c>
      <c r="E60" s="18" t="s">
        <v>118</v>
      </c>
    </row>
    <row r="61" spans="1:7" ht="101.5" x14ac:dyDescent="0.35">
      <c r="A61" s="21" t="s">
        <v>34</v>
      </c>
      <c r="B61" s="7" t="s">
        <v>107</v>
      </c>
      <c r="C61" s="53" t="s">
        <v>62</v>
      </c>
      <c r="D61" s="53" t="s">
        <v>63</v>
      </c>
      <c r="E61" s="53" t="s">
        <v>64</v>
      </c>
      <c r="G61" s="7" t="s">
        <v>142</v>
      </c>
    </row>
    <row r="62" spans="1:7" ht="29" x14ac:dyDescent="0.35">
      <c r="A62" s="21"/>
      <c r="B62" s="7" t="s">
        <v>65</v>
      </c>
      <c r="C62" s="50">
        <v>0.77</v>
      </c>
      <c r="D62" s="50">
        <v>0.77</v>
      </c>
      <c r="E62" s="50">
        <v>0.76</v>
      </c>
      <c r="G62" s="7"/>
    </row>
    <row r="63" spans="1:7" ht="29" x14ac:dyDescent="0.35">
      <c r="A63" s="21"/>
      <c r="B63" s="7" t="s">
        <v>66</v>
      </c>
      <c r="C63" s="50">
        <v>0.74</v>
      </c>
      <c r="D63" s="50">
        <v>0.73</v>
      </c>
      <c r="E63" s="50">
        <v>0.71</v>
      </c>
      <c r="G63" s="7"/>
    </row>
    <row r="64" spans="1:7" ht="29" x14ac:dyDescent="0.35">
      <c r="A64" s="21"/>
      <c r="B64" s="7" t="s">
        <v>67</v>
      </c>
      <c r="C64" s="48">
        <v>0.78643667108163484</v>
      </c>
      <c r="D64" s="48">
        <v>0.68930004777830867</v>
      </c>
      <c r="E64" s="48">
        <v>0.59164072287869929</v>
      </c>
    </row>
    <row r="65" spans="1:7" x14ac:dyDescent="0.35">
      <c r="A65" s="25" t="s">
        <v>3</v>
      </c>
      <c r="B65" s="13"/>
      <c r="C65" s="42"/>
      <c r="D65" s="42"/>
      <c r="E65" s="42"/>
      <c r="F65" s="14"/>
      <c r="G65" s="13"/>
    </row>
    <row r="66" spans="1:7" x14ac:dyDescent="0.35">
      <c r="A66" s="21" t="s">
        <v>50</v>
      </c>
      <c r="B66" s="4" t="s">
        <v>138</v>
      </c>
      <c r="C66" s="18" t="s">
        <v>121</v>
      </c>
      <c r="D66" s="18" t="s">
        <v>122</v>
      </c>
      <c r="E66" s="18" t="s">
        <v>123</v>
      </c>
    </row>
    <row r="67" spans="1:7" x14ac:dyDescent="0.35">
      <c r="A67" s="21"/>
      <c r="B67" s="4" t="s">
        <v>51</v>
      </c>
      <c r="C67" s="18">
        <v>24</v>
      </c>
      <c r="D67" s="18">
        <v>22</v>
      </c>
      <c r="E67" s="18">
        <v>22</v>
      </c>
    </row>
    <row r="68" spans="1:7" x14ac:dyDescent="0.35">
      <c r="A68" s="21"/>
      <c r="B68" s="4" t="s">
        <v>53</v>
      </c>
      <c r="C68" s="18" t="s">
        <v>75</v>
      </c>
      <c r="D68" s="18" t="s">
        <v>76</v>
      </c>
      <c r="E68" s="18" t="s">
        <v>76</v>
      </c>
    </row>
    <row r="69" spans="1:7" x14ac:dyDescent="0.35">
      <c r="A69" s="21"/>
      <c r="B69" s="4" t="s">
        <v>52</v>
      </c>
      <c r="C69" s="18">
        <v>24</v>
      </c>
      <c r="D69" s="18">
        <v>27</v>
      </c>
      <c r="E69" s="18">
        <v>27</v>
      </c>
    </row>
    <row r="70" spans="1:7" x14ac:dyDescent="0.35">
      <c r="A70" s="21"/>
      <c r="B70" s="4" t="s">
        <v>73</v>
      </c>
      <c r="C70" s="18" t="s">
        <v>74</v>
      </c>
      <c r="D70" s="18" t="s">
        <v>74</v>
      </c>
      <c r="E70" s="18" t="s">
        <v>74</v>
      </c>
    </row>
    <row r="71" spans="1:7" x14ac:dyDescent="0.35">
      <c r="A71" s="21"/>
      <c r="B71" s="4" t="s">
        <v>26</v>
      </c>
      <c r="C71" s="18" t="s">
        <v>77</v>
      </c>
      <c r="D71" s="18" t="s">
        <v>78</v>
      </c>
      <c r="E71" s="18" t="s">
        <v>78</v>
      </c>
    </row>
    <row r="72" spans="1:7" x14ac:dyDescent="0.35">
      <c r="A72" s="21"/>
      <c r="B72" s="4" t="s">
        <v>27</v>
      </c>
      <c r="C72" s="18">
        <v>5</v>
      </c>
      <c r="D72" s="18">
        <v>5</v>
      </c>
      <c r="E72" s="18">
        <v>5</v>
      </c>
    </row>
    <row r="73" spans="1:7" x14ac:dyDescent="0.35">
      <c r="A73" s="21"/>
      <c r="B73" s="4" t="s">
        <v>119</v>
      </c>
      <c r="C73" s="18" t="s">
        <v>120</v>
      </c>
      <c r="D73" s="18" t="s">
        <v>120</v>
      </c>
      <c r="E73" s="18" t="s">
        <v>120</v>
      </c>
    </row>
    <row r="74" spans="1:7" x14ac:dyDescent="0.35">
      <c r="A74" s="21"/>
      <c r="B74" s="4" t="s">
        <v>31</v>
      </c>
      <c r="C74" s="18" t="s">
        <v>70</v>
      </c>
      <c r="D74" s="18" t="s">
        <v>70</v>
      </c>
      <c r="E74" s="18" t="s">
        <v>70</v>
      </c>
    </row>
    <row r="75" spans="1:7" x14ac:dyDescent="0.35">
      <c r="A75" s="21" t="s">
        <v>38</v>
      </c>
      <c r="B75" s="4" t="s">
        <v>55</v>
      </c>
      <c r="C75" s="54">
        <v>0.83</v>
      </c>
      <c r="D75" s="39">
        <v>0.76</v>
      </c>
      <c r="E75" s="39">
        <v>0.7</v>
      </c>
    </row>
    <row r="76" spans="1:7" x14ac:dyDescent="0.35">
      <c r="A76" s="21"/>
      <c r="B76" s="4" t="s">
        <v>56</v>
      </c>
      <c r="C76" s="54">
        <v>0.47</v>
      </c>
      <c r="D76" s="39">
        <v>0.56000000000000005</v>
      </c>
      <c r="E76" s="39">
        <v>0.55000000000000004</v>
      </c>
    </row>
    <row r="77" spans="1:7" x14ac:dyDescent="0.35">
      <c r="A77" s="21"/>
      <c r="B77" s="4" t="s">
        <v>54</v>
      </c>
      <c r="C77" s="54">
        <v>0.47</v>
      </c>
      <c r="D77" s="39">
        <v>0.56999999999999995</v>
      </c>
      <c r="E77" s="39">
        <v>0.63</v>
      </c>
    </row>
    <row r="78" spans="1:7" x14ac:dyDescent="0.35">
      <c r="A78" s="21"/>
      <c r="B78" s="4" t="s">
        <v>79</v>
      </c>
      <c r="C78" s="54">
        <v>0.04</v>
      </c>
      <c r="D78" s="39">
        <v>0.05</v>
      </c>
      <c r="E78" s="39">
        <v>0.04</v>
      </c>
    </row>
    <row r="79" spans="1:7" x14ac:dyDescent="0.35">
      <c r="A79" s="21"/>
      <c r="B79" s="4" t="s">
        <v>71</v>
      </c>
      <c r="C79" s="54">
        <v>0.85</v>
      </c>
      <c r="D79" s="39">
        <v>0.89</v>
      </c>
      <c r="E79" s="43"/>
    </row>
    <row r="80" spans="1:7" x14ac:dyDescent="0.35">
      <c r="A80" s="21" t="s">
        <v>36</v>
      </c>
      <c r="B80" s="4" t="s">
        <v>83</v>
      </c>
      <c r="C80" s="54">
        <v>0.6</v>
      </c>
      <c r="D80" s="54">
        <v>0.6</v>
      </c>
      <c r="E80" s="54">
        <v>0.6</v>
      </c>
    </row>
    <row r="81" spans="1:7" ht="87" x14ac:dyDescent="0.35">
      <c r="A81" s="21"/>
      <c r="B81" s="4" t="s">
        <v>82</v>
      </c>
      <c r="C81" s="17" t="s">
        <v>81</v>
      </c>
      <c r="D81" s="17" t="s">
        <v>81</v>
      </c>
      <c r="E81" s="17" t="s">
        <v>81</v>
      </c>
    </row>
    <row r="82" spans="1:7" ht="43.5" x14ac:dyDescent="0.35">
      <c r="A82" s="21"/>
      <c r="B82" s="31" t="s">
        <v>80</v>
      </c>
      <c r="C82" s="44">
        <v>1</v>
      </c>
      <c r="D82" s="45">
        <v>1</v>
      </c>
      <c r="E82" s="45">
        <v>1</v>
      </c>
      <c r="F82" s="7" t="s">
        <v>146</v>
      </c>
      <c r="G82" s="7"/>
    </row>
    <row r="83" spans="1:7" ht="43.5" x14ac:dyDescent="0.35">
      <c r="A83" s="21"/>
      <c r="B83" s="4" t="s">
        <v>61</v>
      </c>
      <c r="C83" s="55" t="s">
        <v>112</v>
      </c>
      <c r="D83" s="55" t="s">
        <v>113</v>
      </c>
      <c r="E83" s="55" t="s">
        <v>114</v>
      </c>
    </row>
    <row r="84" spans="1:7" ht="43.5" x14ac:dyDescent="0.35">
      <c r="A84" s="21" t="s">
        <v>37</v>
      </c>
      <c r="B84" s="4" t="s">
        <v>57</v>
      </c>
      <c r="C84" s="50">
        <v>0.72099999999999997</v>
      </c>
      <c r="D84" s="50">
        <v>0.64</v>
      </c>
      <c r="E84" s="50">
        <v>0.63</v>
      </c>
      <c r="F84" s="7" t="s">
        <v>134</v>
      </c>
    </row>
    <row r="85" spans="1:7" ht="29" x14ac:dyDescent="0.35">
      <c r="A85" s="4"/>
      <c r="B85" s="4" t="s">
        <v>72</v>
      </c>
      <c r="C85" s="35">
        <v>0.75</v>
      </c>
      <c r="D85" s="35">
        <v>0.69</v>
      </c>
      <c r="E85" s="47"/>
      <c r="G85" s="7" t="s">
        <v>143</v>
      </c>
    </row>
    <row r="86" spans="1:7" x14ac:dyDescent="0.35">
      <c r="A86" s="26"/>
      <c r="B86" s="15"/>
      <c r="C86" s="46"/>
      <c r="D86" s="46"/>
      <c r="E86" s="46"/>
      <c r="F86" s="16"/>
      <c r="G86" s="15"/>
    </row>
    <row r="91" spans="1:7" x14ac:dyDescent="0.35">
      <c r="A91" s="27" t="s">
        <v>49</v>
      </c>
    </row>
    <row r="92" spans="1:7" x14ac:dyDescent="0.35">
      <c r="A92" s="28"/>
      <c r="B92" s="4" t="s">
        <v>115</v>
      </c>
    </row>
    <row r="96" spans="1:7" x14ac:dyDescent="0.35">
      <c r="A96" s="27"/>
    </row>
  </sheetData>
  <sheetProtection algorithmName="SHA-512" hashValue="BkHmYmeeMfnSK1IDlhoaE9nYTsFgW9xv7T3zWZHDZEHR9kMhqv/VWiU/tkR56498EFBzvF/KiFPAGAio/0xwyQ==" saltValue="31uApEcC+AWEF2DKcCVKyA==" spinCount="100000" sheet="1" formatCells="0" formatColumns="0" formatRows="0" insertColumns="0" insertRows="0" insertHyperlinks="0" deleteColumns="0" deleteRows="0" sort="0" autoFilter="0" pivotTables="0"/>
  <autoFilter ref="A5:G85" xr:uid="{64E8DE14-BBD5-4EAF-8D81-E03CB709F03D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94F9-1110-41C5-A0F6-42653C830D39}">
  <dimension ref="A1:A3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t="s">
        <v>43</v>
      </c>
    </row>
    <row r="2" spans="1:1" x14ac:dyDescent="0.35">
      <c r="A2" t="s">
        <v>46</v>
      </c>
    </row>
    <row r="3" spans="1:1" x14ac:dyDescent="0.35">
      <c r="A3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FE904F4EC6EF43A925EC475E107463" ma:contentTypeVersion="10" ma:contentTypeDescription="Create a new document." ma:contentTypeScope="" ma:versionID="9ab5b01b64b656e5eef593e8e8c07959">
  <xsd:schema xmlns:xsd="http://www.w3.org/2001/XMLSchema" xmlns:xs="http://www.w3.org/2001/XMLSchema" xmlns:p="http://schemas.microsoft.com/office/2006/metadata/properties" xmlns:ns2="81ba3776-e893-4a96-a560-f8f1785cde7f" targetNamespace="http://schemas.microsoft.com/office/2006/metadata/properties" ma:root="true" ma:fieldsID="55d6d16a0cb416298cdb0293b3dfb4cd" ns2:_="">
    <xsd:import namespace="81ba3776-e893-4a96-a560-f8f1785cde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3776-e893-4a96-a560-f8f1785cde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20b616d-8551-4056-838d-7118fbbfb4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ba3776-e893-4a96-a560-f8f1785cde7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E82A20-083E-428B-AAD5-9C4DF4600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a3776-e893-4a96-a560-f8f1785cde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0F4FC1-29D5-40C2-91BA-A5C52DF4BFBA}">
  <ds:schemaRefs>
    <ds:schemaRef ds:uri="http://schemas.microsoft.com/office/2006/documentManagement/types"/>
    <ds:schemaRef ds:uri="http://purl.org/dc/terms/"/>
    <ds:schemaRef ds:uri="81ba3776-e893-4a96-a560-f8f1785cde7f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162B355-BC20-4245-AEED-E46F909D0D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ESg Data Table</vt:lpstr>
      <vt:lpstr>Dropdown</vt:lpstr>
    </vt:vector>
  </TitlesOfParts>
  <Company>Rubix UKII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Giulio Orsenigo</dc:creator>
  <cp:lastModifiedBy>Giulio Orsenigo</cp:lastModifiedBy>
  <dcterms:created xsi:type="dcterms:W3CDTF">2026-07-31T08:14:03Z</dcterms:created>
  <dcterms:modified xsi:type="dcterms:W3CDTF">2026-09-15T14:03:45Z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2dda50-ac2a-46c3-991a-987797a4eac4_Enabled">
    <vt:lpwstr>true</vt:lpwstr>
  </property>
  <property fmtid="{D5CDD505-2E9C-101B-9397-08002B2CF9AE}" pid="3" name="MSIP_Label_2a2dda50-ac2a-46c3-991a-987797a4eac4_SetDate">
    <vt:lpwstr>2026-07-31T09:15:27Z</vt:lpwstr>
  </property>
  <property fmtid="{D5CDD505-2E9C-101B-9397-08002B2CF9AE}" pid="4" name="MSIP_Label_2a2dda50-ac2a-46c3-991a-987797a4eac4_Method">
    <vt:lpwstr>Privileged</vt:lpwstr>
  </property>
  <property fmtid="{D5CDD505-2E9C-101B-9397-08002B2CF9AE}" pid="5" name="MSIP_Label_2a2dda50-ac2a-46c3-991a-987797a4eac4_Name">
    <vt:lpwstr>Internal Use</vt:lpwstr>
  </property>
  <property fmtid="{D5CDD505-2E9C-101B-9397-08002B2CF9AE}" pid="6" name="MSIP_Label_2a2dda50-ac2a-46c3-991a-987797a4eac4_SiteId">
    <vt:lpwstr>7e7582b6-e2aa-455c-8352-be9fd4a411dd</vt:lpwstr>
  </property>
  <property fmtid="{D5CDD505-2E9C-101B-9397-08002B2CF9AE}" pid="7" name="MSIP_Label_2a2dda50-ac2a-46c3-991a-987797a4eac4_ActionId">
    <vt:lpwstr>ebe67a17-5d16-465b-964e-9bc89a9d6a23</vt:lpwstr>
  </property>
  <property fmtid="{D5CDD505-2E9C-101B-9397-08002B2CF9AE}" pid="8" name="MSIP_Label_2a2dda50-ac2a-46c3-991a-987797a4eac4_ContentBits">
    <vt:lpwstr>0</vt:lpwstr>
  </property>
  <property fmtid="{D5CDD505-2E9C-101B-9397-08002B2CF9AE}" pid="9" name="MSIP_Label_2a2dda50-ac2a-46c3-991a-987797a4eac4_Tag">
    <vt:lpwstr>10, 0, 1, 1</vt:lpwstr>
  </property>
  <property fmtid="{D5CDD505-2E9C-101B-9397-08002B2CF9AE}" pid="10" name="ContentTypeId">
    <vt:lpwstr>0x010100C7FE904F4EC6EF43A925EC475E107463</vt:lpwstr>
  </property>
  <property fmtid="{D5CDD505-2E9C-101B-9397-08002B2CF9AE}" pid="11" name="Order">
    <vt:r8>76300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